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7280" windowHeight="8490"/>
  </bookViews>
  <sheets>
    <sheet name="Бюджет" sheetId="1" r:id="rId1"/>
  </sheets>
  <definedNames>
    <definedName name="_xlnm.Print_Titles" localSheetId="0">Бюджет!$5:$5</definedName>
  </definedNames>
  <calcPr calcId="162913"/>
</workbook>
</file>

<file path=xl/calcChain.xml><?xml version="1.0" encoding="utf-8"?>
<calcChain xmlns="http://schemas.openxmlformats.org/spreadsheetml/2006/main">
  <c r="S20" i="1" l="1"/>
  <c r="R21" i="1"/>
  <c r="R13" i="1" l="1"/>
  <c r="S7" i="1" l="1"/>
  <c r="S26" i="1" l="1"/>
  <c r="S18" i="1"/>
  <c r="S29" i="1" s="1"/>
  <c r="S14" i="1"/>
  <c r="T14" i="1"/>
  <c r="R8" i="1"/>
  <c r="T6" i="1" l="1"/>
  <c r="T29" i="1"/>
  <c r="S6" i="1"/>
  <c r="R9" i="1"/>
  <c r="R10" i="1" l="1"/>
  <c r="R7" i="1" s="1"/>
  <c r="R11" i="1"/>
  <c r="R12" i="1"/>
  <c r="R15" i="1"/>
  <c r="R16" i="1"/>
  <c r="R17" i="1"/>
  <c r="R19" i="1"/>
  <c r="R18" i="1" s="1"/>
  <c r="R20" i="1"/>
  <c r="R22" i="1"/>
  <c r="R23" i="1"/>
  <c r="R24" i="1"/>
  <c r="R25" i="1"/>
  <c r="R27" i="1"/>
  <c r="R26" i="1" s="1"/>
  <c r="R28" i="1"/>
  <c r="R14" i="1" l="1"/>
  <c r="R29" i="1" s="1"/>
  <c r="R6" i="1" l="1"/>
  <c r="T18" i="1"/>
</calcChain>
</file>

<file path=xl/sharedStrings.xml><?xml version="1.0" encoding="utf-8"?>
<sst xmlns="http://schemas.openxmlformats.org/spreadsheetml/2006/main" count="51" uniqueCount="41">
  <si>
    <t>Всего:</t>
  </si>
  <si>
    <t xml:space="preserve">                                                                                                                             ИТОГО:</t>
  </si>
  <si>
    <t/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</si>
  <si>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</si>
  <si>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</si>
  <si>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Пенсионное обеспечение</t>
  </si>
  <si>
    <t>Социальная политика</t>
  </si>
  <si>
    <t>Благоустройство</t>
  </si>
  <si>
    <t>Коммунальное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</si>
  <si>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</si>
  <si>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</si>
  <si>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</si>
  <si>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</si>
  <si>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</si>
  <si>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Органы юстиции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</si>
  <si>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</si>
  <si>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</si>
  <si>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</si>
  <si>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</si>
  <si>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</si>
  <si>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</si>
  <si>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</si>
  <si>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сельского поселения Тундрино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</si>
  <si>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</si>
  <si>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на 3 года</t>
  </si>
  <si>
    <t>3год</t>
  </si>
  <si>
    <t>2год</t>
  </si>
  <si>
    <t>Сумма</t>
  </si>
  <si>
    <t>Тип средств</t>
  </si>
  <si>
    <t>Пр</t>
  </si>
  <si>
    <t>Рз</t>
  </si>
  <si>
    <t>Вед</t>
  </si>
  <si>
    <t>Наименование</t>
  </si>
  <si>
    <t>Ед.измерения</t>
  </si>
  <si>
    <t xml:space="preserve">Расходы, осуществляемые по вопросам местного значения </t>
  </si>
  <si>
    <t>Распределение бюджетных ассигнований по разделам и подразделам классификации расходов бюджета сельского поселения Тундрино на 2024 год</t>
  </si>
  <si>
    <t xml:space="preserve">                        (тысяч рублей)</t>
  </si>
  <si>
    <t>Сумма          на              2024 год</t>
  </si>
  <si>
    <t>Мобилизация и вневойсковая подготовка</t>
  </si>
  <si>
    <t>Мероприятия по приспособлению по решению органа местного самоуправления жилых помещений и общего имущества в многоквартирных домах  с учетом потребностей инвалидов по непрограммному направлению деятельности</t>
  </si>
  <si>
    <t>Приложение 5 к  проекту решения Совета депутатов сельского поселения Тундрино от "29" февраля 2024 года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</si>
</sst>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</numFmts>
  <fonts count="8" x14ac:knownFonts="1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1" xfId="0" applyNumberFormat="1" applyFont="1" applyFill="1" applyBorder="1" applyAlignment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protection hidden="1"/>
    </xf>
    <xf numFmtId="165" fontId="3" fillId="0" borderId="3" xfId="0" applyNumberFormat="1" applyFont="1" applyFill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6" fontId="3" fillId="0" borderId="4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164" fontId="3" fillId="0" borderId="6" xfId="0" applyNumberFormat="1" applyFont="1" applyFill="1" applyBorder="1" applyAlignment="1" applyProtection="1">
      <alignment horizontal="center" wrapText="1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164" fontId="3" fillId="0" borderId="7" xfId="0" applyNumberFormat="1" applyFont="1" applyFill="1" applyBorder="1" applyAlignment="1" applyProtection="1">
      <alignment horizontal="center" wrapText="1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4" fillId="0" borderId="5" xfId="0" applyNumberFormat="1" applyFont="1" applyFill="1" applyBorder="1" applyAlignment="1" applyProtection="1">
      <alignment horizontal="right"/>
      <protection hidden="1"/>
    </xf>
    <xf numFmtId="165" fontId="4" fillId="0" borderId="1" xfId="0" applyNumberFormat="1" applyFont="1" applyFill="1" applyBorder="1" applyAlignment="1" applyProtection="1">
      <alignment horizontal="center"/>
      <protection hidden="1"/>
    </xf>
    <xf numFmtId="165" fontId="4" fillId="0" borderId="1" xfId="0" applyNumberFormat="1" applyFont="1" applyFill="1" applyBorder="1" applyAlignment="1" applyProtection="1">
      <alignment horizontal="right"/>
      <protection hidden="1"/>
    </xf>
    <xf numFmtId="166" fontId="4" fillId="0" borderId="1" xfId="0" applyNumberFormat="1" applyFont="1" applyFill="1" applyBorder="1" applyAlignment="1" applyProtection="1">
      <alignment horizontal="center"/>
      <protection hidden="1"/>
    </xf>
    <xf numFmtId="167" fontId="4" fillId="0" borderId="5" xfId="0" applyNumberFormat="1" applyFont="1" applyFill="1" applyBorder="1" applyAlignment="1" applyProtection="1">
      <alignment horizontal="center"/>
      <protection hidden="1"/>
    </xf>
    <xf numFmtId="164" fontId="4" fillId="0" borderId="5" xfId="0" applyNumberFormat="1" applyFont="1" applyFill="1" applyBorder="1" applyAlignment="1" applyProtection="1">
      <alignment horizontal="center"/>
      <protection hidden="1"/>
    </xf>
    <xf numFmtId="167" fontId="4" fillId="0" borderId="5" xfId="0" applyNumberFormat="1" applyFont="1" applyFill="1" applyBorder="1" applyAlignment="1" applyProtection="1">
      <alignment horizontal="left" vertical="top"/>
      <protection hidden="1"/>
    </xf>
    <xf numFmtId="167" fontId="1" fillId="0" borderId="5" xfId="0" applyNumberFormat="1" applyFont="1" applyBorder="1" applyAlignment="1" applyProtection="1">
      <protection hidden="1"/>
    </xf>
    <xf numFmtId="168" fontId="1" fillId="0" borderId="5" xfId="0" applyNumberFormat="1" applyFont="1" applyBorder="1" applyAlignment="1" applyProtection="1">
      <protection hidden="1"/>
    </xf>
    <xf numFmtId="0" fontId="1" fillId="0" borderId="5" xfId="0" applyNumberFormat="1" applyFont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5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165" fontId="4" fillId="0" borderId="5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2" fontId="4" fillId="0" borderId="1" xfId="0" applyNumberFormat="1" applyFont="1" applyFill="1" applyBorder="1" applyAlignment="1" applyProtection="1">
      <alignment horizontal="right"/>
      <protection hidden="1"/>
    </xf>
    <xf numFmtId="169" fontId="3" fillId="0" borderId="6" xfId="0" applyNumberFormat="1" applyFont="1" applyFill="1" applyBorder="1" applyAlignment="1" applyProtection="1">
      <protection hidden="1"/>
    </xf>
    <xf numFmtId="169" fontId="3" fillId="0" borderId="6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alignment horizontal="right"/>
      <protection hidden="1"/>
    </xf>
    <xf numFmtId="169" fontId="3" fillId="0" borderId="2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protection hidden="1"/>
    </xf>
    <xf numFmtId="166" fontId="3" fillId="0" borderId="10" xfId="0" applyNumberFormat="1" applyFont="1" applyFill="1" applyBorder="1" applyAlignment="1" applyProtection="1">
      <protection hidden="1"/>
    </xf>
    <xf numFmtId="165" fontId="3" fillId="0" borderId="2" xfId="0" applyNumberFormat="1" applyFont="1" applyFill="1" applyBorder="1" applyAlignment="1" applyProtection="1">
      <alignment horizontal="right"/>
      <protection hidden="1"/>
    </xf>
    <xf numFmtId="165" fontId="3" fillId="0" borderId="2" xfId="0" applyNumberFormat="1" applyFont="1" applyFill="1" applyBorder="1" applyAlignment="1" applyProtection="1">
      <protection hidden="1"/>
    </xf>
    <xf numFmtId="165" fontId="3" fillId="0" borderId="8" xfId="0" applyNumberFormat="1" applyFont="1" applyFill="1" applyBorder="1" applyAlignment="1" applyProtection="1">
      <protection hidden="1"/>
    </xf>
    <xf numFmtId="169" fontId="3" fillId="0" borderId="7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66" fontId="3" fillId="0" borderId="1" xfId="0" applyNumberFormat="1" applyFont="1" applyFill="1" applyBorder="1" applyAlignment="1" applyProtection="1">
      <protection hidden="1"/>
    </xf>
    <xf numFmtId="167" fontId="7" fillId="0" borderId="7" xfId="0" applyNumberFormat="1" applyFont="1" applyFill="1" applyBorder="1" applyAlignment="1" applyProtection="1">
      <alignment horizontal="center"/>
      <protection hidden="1"/>
    </xf>
    <xf numFmtId="164" fontId="7" fillId="0" borderId="7" xfId="0" applyNumberFormat="1" applyFont="1" applyFill="1" applyBorder="1" applyAlignment="1" applyProtection="1">
      <alignment horizontal="center" wrapText="1"/>
      <protection hidden="1"/>
    </xf>
    <xf numFmtId="166" fontId="7" fillId="0" borderId="10" xfId="0" applyNumberFormat="1" applyFont="1" applyFill="1" applyBorder="1" applyAlignment="1" applyProtection="1">
      <protection hidden="1"/>
    </xf>
    <xf numFmtId="165" fontId="7" fillId="0" borderId="2" xfId="0" applyNumberFormat="1" applyFont="1" applyFill="1" applyBorder="1" applyAlignment="1" applyProtection="1">
      <alignment horizontal="right"/>
      <protection hidden="1"/>
    </xf>
    <xf numFmtId="165" fontId="7" fillId="0" borderId="2" xfId="0" applyNumberFormat="1" applyFont="1" applyFill="1" applyBorder="1" applyAlignment="1" applyProtection="1">
      <protection hidden="1"/>
    </xf>
    <xf numFmtId="165" fontId="7" fillId="0" borderId="8" xfId="0" applyNumberFormat="1" applyFont="1" applyFill="1" applyBorder="1" applyAlignment="1" applyProtection="1">
      <protection hidden="1"/>
    </xf>
    <xf numFmtId="169" fontId="7" fillId="0" borderId="7" xfId="0" applyNumberFormat="1" applyFont="1" applyFill="1" applyBorder="1" applyAlignment="1" applyProtection="1">
      <protection hidden="1"/>
    </xf>
    <xf numFmtId="169" fontId="7" fillId="0" borderId="7" xfId="0" applyNumberFormat="1" applyFont="1" applyFill="1" applyBorder="1" applyAlignment="1" applyProtection="1">
      <alignment horizontal="right"/>
      <protection hidden="1"/>
    </xf>
    <xf numFmtId="169" fontId="7" fillId="0" borderId="2" xfId="0" applyNumberFormat="1" applyFont="1" applyFill="1" applyBorder="1" applyAlignment="1" applyProtection="1">
      <alignment horizontal="right"/>
      <protection hidden="1"/>
    </xf>
    <xf numFmtId="167" fontId="7" fillId="0" borderId="6" xfId="0" applyNumberFormat="1" applyFont="1" applyFill="1" applyBorder="1" applyAlignment="1" applyProtection="1">
      <alignment horizontal="center"/>
      <protection hidden="1"/>
    </xf>
    <xf numFmtId="164" fontId="7" fillId="0" borderId="6" xfId="0" applyNumberFormat="1" applyFont="1" applyFill="1" applyBorder="1" applyAlignment="1" applyProtection="1">
      <alignment horizontal="center" wrapText="1"/>
      <protection hidden="1"/>
    </xf>
    <xf numFmtId="166" fontId="7" fillId="0" borderId="4" xfId="0" applyNumberFormat="1" applyFont="1" applyFill="1" applyBorder="1" applyAlignment="1" applyProtection="1">
      <protection hidden="1"/>
    </xf>
    <xf numFmtId="165" fontId="7" fillId="0" borderId="1" xfId="0" applyNumberFormat="1" applyFont="1" applyFill="1" applyBorder="1" applyAlignment="1" applyProtection="1">
      <alignment horizontal="right"/>
      <protection hidden="1"/>
    </xf>
    <xf numFmtId="165" fontId="7" fillId="0" borderId="1" xfId="0" applyNumberFormat="1" applyFont="1" applyFill="1" applyBorder="1" applyAlignment="1" applyProtection="1">
      <protection hidden="1"/>
    </xf>
    <xf numFmtId="165" fontId="7" fillId="0" borderId="3" xfId="0" applyNumberFormat="1" applyFont="1" applyFill="1" applyBorder="1" applyAlignment="1" applyProtection="1">
      <protection hidden="1"/>
    </xf>
    <xf numFmtId="169" fontId="7" fillId="0" borderId="6" xfId="0" applyNumberFormat="1" applyFont="1" applyFill="1" applyBorder="1" applyAlignment="1" applyProtection="1">
      <protection hidden="1"/>
    </xf>
    <xf numFmtId="169" fontId="7" fillId="0" borderId="1" xfId="0" applyNumberFormat="1" applyFont="1" applyFill="1" applyBorder="1" applyAlignment="1" applyProtection="1">
      <alignment horizontal="right"/>
      <protection hidden="1"/>
    </xf>
    <xf numFmtId="167" fontId="7" fillId="0" borderId="1" xfId="0" applyNumberFormat="1" applyFont="1" applyFill="1" applyBorder="1" applyAlignment="1" applyProtection="1">
      <alignment horizontal="center"/>
      <protection hidden="1"/>
    </xf>
    <xf numFmtId="164" fontId="7" fillId="0" borderId="1" xfId="0" applyNumberFormat="1" applyFont="1" applyFill="1" applyBorder="1" applyAlignment="1" applyProtection="1">
      <alignment horizontal="center" wrapText="1"/>
      <protection hidden="1"/>
    </xf>
    <xf numFmtId="166" fontId="7" fillId="0" borderId="1" xfId="0" applyNumberFormat="1" applyFont="1" applyFill="1" applyBorder="1" applyAlignment="1" applyProtection="1">
      <protection hidden="1"/>
    </xf>
    <xf numFmtId="169" fontId="7" fillId="0" borderId="1" xfId="0" applyNumberFormat="1" applyFont="1" applyFill="1" applyBorder="1" applyAlignment="1" applyProtection="1">
      <protection hidden="1"/>
    </xf>
    <xf numFmtId="0" fontId="7" fillId="0" borderId="9" xfId="0" applyNumberFormat="1" applyFont="1" applyFill="1" applyBorder="1" applyAlignment="1" applyProtection="1">
      <alignment wrapText="1"/>
      <protection hidden="1"/>
    </xf>
    <xf numFmtId="0" fontId="3" fillId="0" borderId="1" xfId="0" applyNumberFormat="1" applyFont="1" applyFill="1" applyBorder="1" applyAlignment="1" applyProtection="1">
      <alignment wrapText="1"/>
      <protection hidden="1"/>
    </xf>
    <xf numFmtId="0" fontId="7" fillId="0" borderId="9" xfId="0" applyNumberFormat="1" applyFont="1" applyFill="1" applyBorder="1" applyAlignment="1" applyProtection="1">
      <alignment wrapText="1"/>
      <protection hidden="1"/>
    </xf>
    <xf numFmtId="167" fontId="7" fillId="0" borderId="3" xfId="0" applyNumberFormat="1" applyFont="1" applyFill="1" applyBorder="1" applyAlignment="1" applyProtection="1">
      <alignment horizontal="center"/>
      <protection hidden="1"/>
    </xf>
    <xf numFmtId="164" fontId="7" fillId="0" borderId="3" xfId="0" applyNumberFormat="1" applyFont="1" applyFill="1" applyBorder="1" applyAlignment="1" applyProtection="1">
      <alignment horizontal="center" wrapText="1"/>
      <protection hidden="1"/>
    </xf>
    <xf numFmtId="169" fontId="7" fillId="0" borderId="3" xfId="0" applyNumberFormat="1" applyFont="1" applyFill="1" applyBorder="1" applyAlignment="1" applyProtection="1">
      <protection hidden="1"/>
    </xf>
    <xf numFmtId="169" fontId="7" fillId="0" borderId="3" xfId="0" applyNumberFormat="1" applyFont="1" applyFill="1" applyBorder="1" applyAlignment="1" applyProtection="1">
      <alignment horizontal="right"/>
      <protection hidden="1"/>
    </xf>
    <xf numFmtId="0" fontId="3" fillId="0" borderId="7" xfId="0" applyNumberFormat="1" applyFont="1" applyFill="1" applyBorder="1" applyAlignment="1" applyProtection="1">
      <alignment wrapText="1"/>
      <protection hidden="1"/>
    </xf>
    <xf numFmtId="0" fontId="7" fillId="0" borderId="9" xfId="0" applyNumberFormat="1" applyFont="1" applyFill="1" applyBorder="1" applyAlignment="1" applyProtection="1">
      <alignment wrapText="1"/>
      <protection hidden="1"/>
    </xf>
    <xf numFmtId="0" fontId="7" fillId="0" borderId="7" xfId="0" applyNumberFormat="1" applyFont="1" applyFill="1" applyBorder="1" applyAlignment="1" applyProtection="1">
      <alignment wrapText="1"/>
      <protection hidden="1"/>
    </xf>
    <xf numFmtId="167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6" xfId="0" applyNumberFormat="1" applyFont="1" applyFill="1" applyBorder="1" applyAlignment="1" applyProtection="1">
      <alignment wrapText="1"/>
      <protection hidden="1"/>
    </xf>
    <xf numFmtId="0" fontId="7" fillId="0" borderId="1" xfId="0" applyNumberFormat="1" applyFont="1" applyFill="1" applyBorder="1" applyAlignment="1" applyProtection="1">
      <alignment wrapText="1"/>
      <protection hidden="1"/>
    </xf>
    <xf numFmtId="0" fontId="7" fillId="0" borderId="3" xfId="0" applyNumberFormat="1" applyFont="1" applyFill="1" applyBorder="1" applyAlignment="1" applyProtection="1">
      <alignment wrapText="1"/>
      <protection hidden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7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7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5" xfId="0" applyNumberFormat="1" applyFont="1" applyFill="1" applyBorder="1" applyAlignment="1" applyProtection="1">
      <alignment wrapText="1"/>
      <protection hidden="1"/>
    </xf>
    <xf numFmtId="0" fontId="7" fillId="0" borderId="6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showGridLines="0" tabSelected="1" topLeftCell="I1" workbookViewId="0">
      <selection activeCell="S6" sqref="S6"/>
    </sheetView>
  </sheetViews>
  <sheetFormatPr defaultColWidth="9.140625" defaultRowHeight="12.75" x14ac:dyDescent="0.2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7" width="0" hidden="1" customWidth="1"/>
    <col min="18" max="18" width="13.28515625" customWidth="1"/>
    <col min="19" max="19" width="20" customWidth="1"/>
    <col min="20" max="20" width="27.28515625" customWidth="1"/>
    <col min="21" max="26" width="11.7109375" customWidth="1"/>
    <col min="27" max="250" width="9.140625" customWidth="1"/>
  </cols>
  <sheetData>
    <row r="1" spans="1:26" ht="51" customHeight="1" x14ac:dyDescent="0.2">
      <c r="S1" s="110" t="s">
        <v>40</v>
      </c>
      <c r="T1" s="111"/>
    </row>
    <row r="2" spans="1:26" ht="51" customHeight="1" x14ac:dyDescent="0.2">
      <c r="A2" s="54"/>
      <c r="B2" s="54"/>
      <c r="C2" s="54"/>
      <c r="D2" s="54"/>
      <c r="E2" s="54"/>
      <c r="F2" s="54"/>
      <c r="G2" s="54"/>
      <c r="H2" s="54"/>
      <c r="I2" s="115" t="s">
        <v>35</v>
      </c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54"/>
      <c r="V2" s="1"/>
      <c r="W2" s="1"/>
      <c r="X2" s="1"/>
      <c r="Y2" s="1"/>
      <c r="Z2" s="1"/>
    </row>
    <row r="3" spans="1:26" ht="18.75" customHeight="1" x14ac:dyDescent="0.2">
      <c r="A3" s="53" t="s">
        <v>33</v>
      </c>
      <c r="B3" s="52"/>
      <c r="C3" s="52"/>
      <c r="D3" s="52"/>
      <c r="E3" s="52"/>
      <c r="F3" s="52"/>
      <c r="G3" s="52"/>
      <c r="H3" s="52"/>
      <c r="I3" s="51"/>
      <c r="J3" s="50"/>
      <c r="K3" s="49"/>
      <c r="L3" s="49"/>
      <c r="M3" s="3"/>
      <c r="N3" s="3"/>
      <c r="O3" s="3"/>
      <c r="P3" s="3"/>
      <c r="Q3" s="3"/>
      <c r="R3" s="3"/>
      <c r="S3" s="2"/>
      <c r="T3" s="56" t="s">
        <v>36</v>
      </c>
      <c r="U3" s="1"/>
      <c r="V3" s="1"/>
      <c r="W3" s="1"/>
      <c r="X3" s="1"/>
      <c r="Y3" s="1"/>
      <c r="Z3" s="1"/>
    </row>
    <row r="4" spans="1:26" ht="112.5" customHeight="1" x14ac:dyDescent="0.2">
      <c r="A4" s="48"/>
      <c r="B4" s="47"/>
      <c r="C4" s="47"/>
      <c r="D4" s="47"/>
      <c r="E4" s="47"/>
      <c r="F4" s="47"/>
      <c r="G4" s="47"/>
      <c r="H4" s="47"/>
      <c r="I4" s="44" t="s">
        <v>32</v>
      </c>
      <c r="J4" s="45" t="s">
        <v>31</v>
      </c>
      <c r="K4" s="46" t="s">
        <v>30</v>
      </c>
      <c r="L4" s="46" t="s">
        <v>29</v>
      </c>
      <c r="M4" s="44" t="s">
        <v>28</v>
      </c>
      <c r="N4" s="44" t="s">
        <v>27</v>
      </c>
      <c r="O4" s="44" t="s">
        <v>26</v>
      </c>
      <c r="P4" s="44" t="s">
        <v>25</v>
      </c>
      <c r="Q4" s="44" t="s">
        <v>24</v>
      </c>
      <c r="R4" s="43" t="s">
        <v>37</v>
      </c>
      <c r="S4" s="43" t="s">
        <v>34</v>
      </c>
      <c r="T4" s="43" t="s">
        <v>23</v>
      </c>
      <c r="U4" s="7"/>
      <c r="V4" s="3"/>
      <c r="W4" s="3"/>
      <c r="X4" s="3"/>
      <c r="Y4" s="3"/>
      <c r="Z4" s="3"/>
    </row>
    <row r="5" spans="1:26" ht="409.6" hidden="1" customHeight="1" x14ac:dyDescent="0.2">
      <c r="A5" s="42"/>
      <c r="B5" s="39"/>
      <c r="C5" s="41"/>
      <c r="D5" s="41"/>
      <c r="E5" s="40"/>
      <c r="F5" s="40"/>
      <c r="G5" s="40"/>
      <c r="H5" s="39"/>
      <c r="I5" s="38" t="s">
        <v>0</v>
      </c>
      <c r="J5" s="36"/>
      <c r="K5" s="37"/>
      <c r="L5" s="37"/>
      <c r="M5" s="35"/>
      <c r="N5" s="34"/>
      <c r="O5" s="33"/>
      <c r="P5" s="33"/>
      <c r="Q5" s="33"/>
      <c r="R5" s="55"/>
      <c r="S5" s="32"/>
      <c r="T5" s="60"/>
      <c r="U5" s="7"/>
      <c r="V5" s="31"/>
      <c r="W5" s="31"/>
      <c r="X5" s="31"/>
      <c r="Y5" s="31"/>
      <c r="Z5" s="31"/>
    </row>
    <row r="6" spans="1:26" ht="23.25" customHeight="1" x14ac:dyDescent="0.25">
      <c r="A6" s="25"/>
      <c r="B6" s="105" t="s">
        <v>22</v>
      </c>
      <c r="C6" s="106"/>
      <c r="D6" s="106"/>
      <c r="E6" s="106"/>
      <c r="F6" s="106"/>
      <c r="G6" s="106"/>
      <c r="H6" s="106"/>
      <c r="I6" s="107"/>
      <c r="J6" s="27">
        <v>650</v>
      </c>
      <c r="K6" s="26" t="s">
        <v>2</v>
      </c>
      <c r="L6" s="26" t="s">
        <v>2</v>
      </c>
      <c r="M6" s="23" t="s">
        <v>2</v>
      </c>
      <c r="N6" s="22">
        <v>33857.4</v>
      </c>
      <c r="O6" s="16">
        <v>29888969.879999999</v>
      </c>
      <c r="P6" s="16">
        <v>29925250.920000002</v>
      </c>
      <c r="Q6" s="21"/>
      <c r="R6" s="61">
        <f>SUM(R7+R12+R14+R18+R20+R24+R26)</f>
        <v>32103.600000000002</v>
      </c>
      <c r="S6" s="61">
        <f>SUM(S7+S12+S14+S18+S20+S24+S26)</f>
        <v>31737.800000000003</v>
      </c>
      <c r="T6" s="63">
        <f>SUM(T12+T14)</f>
        <v>365.8</v>
      </c>
      <c r="U6" s="13"/>
      <c r="V6" s="1"/>
      <c r="W6" s="1"/>
      <c r="X6" s="1"/>
      <c r="Y6" s="1"/>
      <c r="Z6" s="1"/>
    </row>
    <row r="7" spans="1:26" ht="23.25" customHeight="1" x14ac:dyDescent="0.25">
      <c r="A7" s="12"/>
      <c r="B7" s="30"/>
      <c r="C7" s="116" t="s">
        <v>21</v>
      </c>
      <c r="D7" s="116"/>
      <c r="E7" s="116"/>
      <c r="F7" s="116"/>
      <c r="G7" s="116"/>
      <c r="H7" s="116"/>
      <c r="I7" s="117"/>
      <c r="J7" s="83">
        <v>650</v>
      </c>
      <c r="K7" s="84">
        <v>1</v>
      </c>
      <c r="L7" s="84" t="s">
        <v>2</v>
      </c>
      <c r="M7" s="85">
        <v>710101</v>
      </c>
      <c r="N7" s="86">
        <v>19272.8</v>
      </c>
      <c r="O7" s="87">
        <v>19640061.18</v>
      </c>
      <c r="P7" s="87">
        <v>19639061.18</v>
      </c>
      <c r="Q7" s="88"/>
      <c r="R7" s="89">
        <f>SUM(R8+R9+R10+R11)</f>
        <v>22596.400000000001</v>
      </c>
      <c r="S7" s="89">
        <f>SUM(S8+S9+S10+S11)</f>
        <v>22596.400000000001</v>
      </c>
      <c r="T7" s="90">
        <v>0</v>
      </c>
      <c r="U7" s="13"/>
      <c r="V7" s="1"/>
      <c r="W7" s="1"/>
      <c r="X7" s="1"/>
      <c r="Y7" s="1"/>
      <c r="Z7" s="1"/>
    </row>
    <row r="8" spans="1:26" ht="31.5" customHeight="1" x14ac:dyDescent="0.25">
      <c r="A8" s="25"/>
      <c r="B8" s="105" t="s">
        <v>20</v>
      </c>
      <c r="C8" s="105"/>
      <c r="D8" s="105"/>
      <c r="E8" s="105"/>
      <c r="F8" s="105"/>
      <c r="G8" s="105"/>
      <c r="H8" s="105"/>
      <c r="I8" s="105"/>
      <c r="J8" s="24">
        <v>650</v>
      </c>
      <c r="K8" s="72">
        <v>1</v>
      </c>
      <c r="L8" s="72">
        <v>2</v>
      </c>
      <c r="M8" s="73">
        <v>710101</v>
      </c>
      <c r="N8" s="22">
        <v>1408.7</v>
      </c>
      <c r="O8" s="16">
        <v>1408652</v>
      </c>
      <c r="P8" s="16">
        <v>1408652</v>
      </c>
      <c r="Q8" s="16"/>
      <c r="R8" s="66">
        <f t="shared" ref="R8:R16" si="0">SUM(S8:T8)</f>
        <v>1466.7</v>
      </c>
      <c r="S8" s="63">
        <v>1466.7</v>
      </c>
      <c r="T8" s="63">
        <v>0</v>
      </c>
      <c r="U8" s="13"/>
      <c r="V8" s="1"/>
      <c r="W8" s="1"/>
      <c r="X8" s="1"/>
      <c r="Y8" s="1"/>
      <c r="Z8" s="1"/>
    </row>
    <row r="9" spans="1:26" ht="51.75" customHeight="1" x14ac:dyDescent="0.25">
      <c r="A9" s="25"/>
      <c r="B9" s="105" t="s">
        <v>19</v>
      </c>
      <c r="C9" s="105"/>
      <c r="D9" s="105"/>
      <c r="E9" s="105"/>
      <c r="F9" s="105"/>
      <c r="G9" s="105"/>
      <c r="H9" s="105"/>
      <c r="I9" s="105"/>
      <c r="J9" s="24">
        <v>650</v>
      </c>
      <c r="K9" s="72">
        <v>1</v>
      </c>
      <c r="L9" s="72">
        <v>4</v>
      </c>
      <c r="M9" s="73">
        <v>710101</v>
      </c>
      <c r="N9" s="22">
        <v>6613.2</v>
      </c>
      <c r="O9" s="16">
        <v>6613242.4400000004</v>
      </c>
      <c r="P9" s="16">
        <v>6613242.4400000004</v>
      </c>
      <c r="Q9" s="16"/>
      <c r="R9" s="66">
        <f>SUM(S9:T9)</f>
        <v>7376.1</v>
      </c>
      <c r="S9" s="63">
        <v>7376.1</v>
      </c>
      <c r="T9" s="63">
        <v>0</v>
      </c>
      <c r="U9" s="13"/>
      <c r="V9" s="1"/>
      <c r="W9" s="1"/>
      <c r="X9" s="1"/>
      <c r="Y9" s="1"/>
      <c r="Z9" s="1"/>
    </row>
    <row r="10" spans="1:26" ht="23.25" customHeight="1" x14ac:dyDescent="0.25">
      <c r="A10" s="25"/>
      <c r="B10" s="112" t="s">
        <v>18</v>
      </c>
      <c r="C10" s="112"/>
      <c r="D10" s="112"/>
      <c r="E10" s="113"/>
      <c r="F10" s="113"/>
      <c r="G10" s="113"/>
      <c r="H10" s="113"/>
      <c r="I10" s="114"/>
      <c r="J10" s="29">
        <v>650</v>
      </c>
      <c r="K10" s="28">
        <v>1</v>
      </c>
      <c r="L10" s="28">
        <v>11</v>
      </c>
      <c r="M10" s="67">
        <v>710101</v>
      </c>
      <c r="N10" s="68">
        <v>100</v>
      </c>
      <c r="O10" s="69">
        <v>100000</v>
      </c>
      <c r="P10" s="69">
        <v>100000</v>
      </c>
      <c r="Q10" s="70"/>
      <c r="R10" s="71">
        <f t="shared" si="0"/>
        <v>100</v>
      </c>
      <c r="S10" s="64">
        <v>100</v>
      </c>
      <c r="T10" s="65">
        <v>0</v>
      </c>
      <c r="U10" s="13"/>
      <c r="V10" s="1"/>
      <c r="W10" s="1"/>
      <c r="X10" s="1"/>
      <c r="Y10" s="1"/>
      <c r="Z10" s="1"/>
    </row>
    <row r="11" spans="1:26" ht="23.25" customHeight="1" x14ac:dyDescent="0.25">
      <c r="A11" s="25"/>
      <c r="B11" s="105" t="s">
        <v>17</v>
      </c>
      <c r="C11" s="105"/>
      <c r="D11" s="105"/>
      <c r="E11" s="105"/>
      <c r="F11" s="105"/>
      <c r="G11" s="105"/>
      <c r="H11" s="105"/>
      <c r="I11" s="105"/>
      <c r="J11" s="24">
        <v>650</v>
      </c>
      <c r="K11" s="72">
        <v>1</v>
      </c>
      <c r="L11" s="72">
        <v>13</v>
      </c>
      <c r="M11" s="73">
        <v>710101</v>
      </c>
      <c r="N11" s="22">
        <v>10950.9</v>
      </c>
      <c r="O11" s="16">
        <v>11518166.74</v>
      </c>
      <c r="P11" s="16">
        <v>11517166.74</v>
      </c>
      <c r="Q11" s="16"/>
      <c r="R11" s="66">
        <f t="shared" si="0"/>
        <v>13653.6</v>
      </c>
      <c r="S11" s="63">
        <v>13653.6</v>
      </c>
      <c r="T11" s="63">
        <v>0</v>
      </c>
      <c r="U11" s="13"/>
      <c r="V11" s="1"/>
      <c r="W11" s="1"/>
      <c r="X11" s="1"/>
      <c r="Y11" s="1"/>
      <c r="Z11" s="1"/>
    </row>
    <row r="12" spans="1:26" ht="23.25" customHeight="1" x14ac:dyDescent="0.25">
      <c r="A12" s="12"/>
      <c r="B12" s="30"/>
      <c r="C12" s="108" t="s">
        <v>16</v>
      </c>
      <c r="D12" s="108"/>
      <c r="E12" s="108"/>
      <c r="F12" s="108"/>
      <c r="G12" s="108"/>
      <c r="H12" s="108"/>
      <c r="I12" s="108"/>
      <c r="J12" s="91">
        <v>650</v>
      </c>
      <c r="K12" s="92">
        <v>2</v>
      </c>
      <c r="L12" s="92" t="s">
        <v>2</v>
      </c>
      <c r="M12" s="93">
        <v>780106</v>
      </c>
      <c r="N12" s="86">
        <v>297.3</v>
      </c>
      <c r="O12" s="87">
        <v>311200</v>
      </c>
      <c r="P12" s="87">
        <v>322600</v>
      </c>
      <c r="Q12" s="87"/>
      <c r="R12" s="94">
        <f t="shared" si="0"/>
        <v>350.2</v>
      </c>
      <c r="S12" s="90">
        <v>0</v>
      </c>
      <c r="T12" s="90">
        <v>350.2</v>
      </c>
      <c r="U12" s="13"/>
      <c r="V12" s="1"/>
      <c r="W12" s="1"/>
      <c r="X12" s="1"/>
      <c r="Y12" s="1"/>
      <c r="Z12" s="1"/>
    </row>
    <row r="13" spans="1:26" ht="23.25" customHeight="1" x14ac:dyDescent="0.25">
      <c r="A13" s="12"/>
      <c r="B13" s="30"/>
      <c r="C13" s="95"/>
      <c r="D13" s="95"/>
      <c r="E13" s="95"/>
      <c r="F13" s="95"/>
      <c r="G13" s="95"/>
      <c r="H13" s="95"/>
      <c r="I13" s="96" t="s">
        <v>38</v>
      </c>
      <c r="J13" s="24">
        <v>650</v>
      </c>
      <c r="K13" s="72">
        <v>2</v>
      </c>
      <c r="L13" s="72">
        <v>3</v>
      </c>
      <c r="M13" s="73"/>
      <c r="N13" s="22"/>
      <c r="O13" s="16"/>
      <c r="P13" s="16"/>
      <c r="Q13" s="16"/>
      <c r="R13" s="66">
        <f t="shared" si="0"/>
        <v>350.2</v>
      </c>
      <c r="S13" s="63">
        <v>0</v>
      </c>
      <c r="T13" s="63">
        <v>350.2</v>
      </c>
      <c r="U13" s="13"/>
      <c r="V13" s="1"/>
      <c r="W13" s="1"/>
      <c r="X13" s="1"/>
      <c r="Y13" s="1"/>
      <c r="Z13" s="1"/>
    </row>
    <row r="14" spans="1:26" ht="23.25" customHeight="1" x14ac:dyDescent="0.25">
      <c r="A14" s="12"/>
      <c r="B14" s="30"/>
      <c r="C14" s="103" t="s">
        <v>15</v>
      </c>
      <c r="D14" s="103"/>
      <c r="E14" s="103"/>
      <c r="F14" s="103"/>
      <c r="G14" s="103"/>
      <c r="H14" s="103"/>
      <c r="I14" s="104"/>
      <c r="J14" s="74">
        <v>650</v>
      </c>
      <c r="K14" s="75">
        <v>3</v>
      </c>
      <c r="L14" s="75" t="s">
        <v>2</v>
      </c>
      <c r="M14" s="76">
        <v>711601</v>
      </c>
      <c r="N14" s="77">
        <v>336.6</v>
      </c>
      <c r="O14" s="78">
        <v>267145.15999999997</v>
      </c>
      <c r="P14" s="78">
        <v>266945.15999999997</v>
      </c>
      <c r="Q14" s="79"/>
      <c r="R14" s="80">
        <f>SUM(R15:R17)</f>
        <v>283</v>
      </c>
      <c r="S14" s="81">
        <f>SUM(S15:S17)</f>
        <v>267.39999999999998</v>
      </c>
      <c r="T14" s="82">
        <f>SUM(T15:T17)</f>
        <v>15.6</v>
      </c>
      <c r="U14" s="13"/>
      <c r="V14" s="1"/>
      <c r="W14" s="1"/>
      <c r="X14" s="1"/>
      <c r="Y14" s="1"/>
      <c r="Z14" s="1"/>
    </row>
    <row r="15" spans="1:26" ht="23.25" customHeight="1" x14ac:dyDescent="0.25">
      <c r="A15" s="25"/>
      <c r="B15" s="105" t="s">
        <v>14</v>
      </c>
      <c r="C15" s="105"/>
      <c r="D15" s="105"/>
      <c r="E15" s="105"/>
      <c r="F15" s="105"/>
      <c r="G15" s="105"/>
      <c r="H15" s="105"/>
      <c r="I15" s="105"/>
      <c r="J15" s="24">
        <v>650</v>
      </c>
      <c r="K15" s="72">
        <v>3</v>
      </c>
      <c r="L15" s="72">
        <v>4</v>
      </c>
      <c r="M15" s="73">
        <v>780102</v>
      </c>
      <c r="N15" s="22">
        <v>14.2</v>
      </c>
      <c r="O15" s="16">
        <v>14235.4</v>
      </c>
      <c r="P15" s="16">
        <v>14235.4</v>
      </c>
      <c r="Q15" s="16"/>
      <c r="R15" s="66">
        <f t="shared" si="0"/>
        <v>15.6</v>
      </c>
      <c r="S15" s="63">
        <v>0</v>
      </c>
      <c r="T15" s="63">
        <v>15.6</v>
      </c>
      <c r="U15" s="13"/>
      <c r="V15" s="1"/>
      <c r="W15" s="1"/>
      <c r="X15" s="1"/>
      <c r="Y15" s="1"/>
      <c r="Z15" s="1"/>
    </row>
    <row r="16" spans="1:26" ht="37.5" customHeight="1" x14ac:dyDescent="0.25">
      <c r="A16" s="25"/>
      <c r="B16" s="105" t="s">
        <v>13</v>
      </c>
      <c r="C16" s="105"/>
      <c r="D16" s="105"/>
      <c r="E16" s="105"/>
      <c r="F16" s="105"/>
      <c r="G16" s="105"/>
      <c r="H16" s="105"/>
      <c r="I16" s="105"/>
      <c r="J16" s="24">
        <v>650</v>
      </c>
      <c r="K16" s="72">
        <v>3</v>
      </c>
      <c r="L16" s="72">
        <v>10</v>
      </c>
      <c r="M16" s="73">
        <v>710134</v>
      </c>
      <c r="N16" s="22">
        <v>289.60000000000002</v>
      </c>
      <c r="O16" s="16">
        <v>220309.76000000001</v>
      </c>
      <c r="P16" s="16">
        <v>220309.76000000001</v>
      </c>
      <c r="Q16" s="16"/>
      <c r="R16" s="66">
        <f t="shared" si="0"/>
        <v>236.4</v>
      </c>
      <c r="S16" s="63">
        <v>236.4</v>
      </c>
      <c r="T16" s="63">
        <v>0</v>
      </c>
      <c r="U16" s="13"/>
      <c r="V16" s="1"/>
      <c r="W16" s="1"/>
      <c r="X16" s="1"/>
      <c r="Y16" s="1"/>
      <c r="Z16" s="1"/>
    </row>
    <row r="17" spans="1:26" ht="36" customHeight="1" x14ac:dyDescent="0.25">
      <c r="A17" s="25"/>
      <c r="B17" s="105" t="s">
        <v>12</v>
      </c>
      <c r="C17" s="105"/>
      <c r="D17" s="105"/>
      <c r="E17" s="105"/>
      <c r="F17" s="105"/>
      <c r="G17" s="105"/>
      <c r="H17" s="105"/>
      <c r="I17" s="105"/>
      <c r="J17" s="24">
        <v>650</v>
      </c>
      <c r="K17" s="72">
        <v>3</v>
      </c>
      <c r="L17" s="72">
        <v>14</v>
      </c>
      <c r="M17" s="73">
        <v>711601</v>
      </c>
      <c r="N17" s="22">
        <v>32.799999999999997</v>
      </c>
      <c r="O17" s="16">
        <v>32600</v>
      </c>
      <c r="P17" s="16">
        <v>32400</v>
      </c>
      <c r="Q17" s="16"/>
      <c r="R17" s="66">
        <f t="shared" ref="R17:R28" si="1">SUM(S17:T17)</f>
        <v>31</v>
      </c>
      <c r="S17" s="63">
        <v>31</v>
      </c>
      <c r="T17" s="63">
        <v>0</v>
      </c>
      <c r="U17" s="13"/>
      <c r="V17" s="1"/>
      <c r="W17" s="1"/>
      <c r="X17" s="1"/>
      <c r="Y17" s="1"/>
      <c r="Z17" s="1"/>
    </row>
    <row r="18" spans="1:26" ht="23.25" customHeight="1" x14ac:dyDescent="0.25">
      <c r="A18" s="12"/>
      <c r="B18" s="30"/>
      <c r="C18" s="103" t="s">
        <v>11</v>
      </c>
      <c r="D18" s="103"/>
      <c r="E18" s="103"/>
      <c r="F18" s="103"/>
      <c r="G18" s="103"/>
      <c r="H18" s="103"/>
      <c r="I18" s="104"/>
      <c r="J18" s="74">
        <v>650</v>
      </c>
      <c r="K18" s="75">
        <v>4</v>
      </c>
      <c r="L18" s="75" t="s">
        <v>2</v>
      </c>
      <c r="M18" s="76">
        <v>710129</v>
      </c>
      <c r="N18" s="77">
        <v>2528</v>
      </c>
      <c r="O18" s="78">
        <v>1687200</v>
      </c>
      <c r="P18" s="78">
        <v>1688200</v>
      </c>
      <c r="Q18" s="79"/>
      <c r="R18" s="80">
        <f>SUM(R19:R19)</f>
        <v>3288.8</v>
      </c>
      <c r="S18" s="81">
        <f>SUM(S19:S19)</f>
        <v>3288.8</v>
      </c>
      <c r="T18" s="82">
        <f ca="1">SUM(T18:T19)</f>
        <v>0</v>
      </c>
      <c r="U18" s="13"/>
      <c r="V18" s="1"/>
      <c r="W18" s="1"/>
      <c r="X18" s="1"/>
      <c r="Y18" s="1"/>
      <c r="Z18" s="1"/>
    </row>
    <row r="19" spans="1:26" ht="23.25" customHeight="1" x14ac:dyDescent="0.25">
      <c r="A19" s="25"/>
      <c r="B19" s="105" t="s">
        <v>10</v>
      </c>
      <c r="C19" s="105"/>
      <c r="D19" s="105"/>
      <c r="E19" s="105"/>
      <c r="F19" s="105"/>
      <c r="G19" s="105"/>
      <c r="H19" s="105"/>
      <c r="I19" s="105"/>
      <c r="J19" s="24">
        <v>650</v>
      </c>
      <c r="K19" s="72">
        <v>4</v>
      </c>
      <c r="L19" s="72">
        <v>9</v>
      </c>
      <c r="M19" s="73">
        <v>710129</v>
      </c>
      <c r="N19" s="22">
        <v>2514.6999999999998</v>
      </c>
      <c r="O19" s="16">
        <v>1687200</v>
      </c>
      <c r="P19" s="16">
        <v>1688200</v>
      </c>
      <c r="Q19" s="16"/>
      <c r="R19" s="66">
        <f t="shared" si="1"/>
        <v>3288.8</v>
      </c>
      <c r="S19" s="63">
        <v>3288.8</v>
      </c>
      <c r="T19" s="63">
        <v>0</v>
      </c>
      <c r="U19" s="13"/>
      <c r="V19" s="1"/>
      <c r="W19" s="1"/>
      <c r="X19" s="1"/>
      <c r="Y19" s="1"/>
      <c r="Z19" s="1"/>
    </row>
    <row r="20" spans="1:26" ht="23.25" customHeight="1" x14ac:dyDescent="0.25">
      <c r="A20" s="12"/>
      <c r="B20" s="30"/>
      <c r="C20" s="108" t="s">
        <v>9</v>
      </c>
      <c r="D20" s="108"/>
      <c r="E20" s="108"/>
      <c r="F20" s="108"/>
      <c r="G20" s="108"/>
      <c r="H20" s="108"/>
      <c r="I20" s="109"/>
      <c r="J20" s="98">
        <v>650</v>
      </c>
      <c r="K20" s="99">
        <v>5</v>
      </c>
      <c r="L20" s="99" t="s">
        <v>2</v>
      </c>
      <c r="M20" s="85">
        <v>710157</v>
      </c>
      <c r="N20" s="86">
        <v>3667.6</v>
      </c>
      <c r="O20" s="87">
        <v>646838.81999999995</v>
      </c>
      <c r="P20" s="87">
        <v>646838.81999999995</v>
      </c>
      <c r="Q20" s="88"/>
      <c r="R20" s="100">
        <f t="shared" si="1"/>
        <v>4733.5</v>
      </c>
      <c r="S20" s="101">
        <f>SUM(S21:S23)</f>
        <v>4733.5</v>
      </c>
      <c r="T20" s="90">
        <v>0</v>
      </c>
      <c r="U20" s="13"/>
      <c r="V20" s="1"/>
      <c r="W20" s="1"/>
      <c r="X20" s="1"/>
      <c r="Y20" s="1"/>
      <c r="Z20" s="1"/>
    </row>
    <row r="21" spans="1:26" ht="60.75" customHeight="1" x14ac:dyDescent="0.25">
      <c r="A21" s="25"/>
      <c r="B21" s="30"/>
      <c r="C21" s="97"/>
      <c r="D21" s="97"/>
      <c r="E21" s="97"/>
      <c r="F21" s="97"/>
      <c r="G21" s="97"/>
      <c r="H21" s="97"/>
      <c r="I21" s="102" t="s">
        <v>39</v>
      </c>
      <c r="J21" s="74">
        <v>650</v>
      </c>
      <c r="K21" s="28">
        <v>5</v>
      </c>
      <c r="L21" s="28">
        <v>1</v>
      </c>
      <c r="M21" s="76"/>
      <c r="N21" s="77"/>
      <c r="O21" s="78"/>
      <c r="P21" s="78"/>
      <c r="Q21" s="79"/>
      <c r="R21" s="80">
        <f>SUM(S21:T21)</f>
        <v>3333.9</v>
      </c>
      <c r="S21" s="81">
        <v>3333.9</v>
      </c>
      <c r="T21" s="82"/>
      <c r="U21" s="13"/>
      <c r="V21" s="1"/>
      <c r="W21" s="1"/>
      <c r="X21" s="1"/>
      <c r="Y21" s="1"/>
      <c r="Z21" s="1"/>
    </row>
    <row r="22" spans="1:26" ht="23.25" customHeight="1" x14ac:dyDescent="0.25">
      <c r="A22" s="25"/>
      <c r="B22" s="105" t="s">
        <v>8</v>
      </c>
      <c r="C22" s="105"/>
      <c r="D22" s="105"/>
      <c r="E22" s="105"/>
      <c r="F22" s="105"/>
      <c r="G22" s="105"/>
      <c r="H22" s="105"/>
      <c r="I22" s="105"/>
      <c r="J22" s="24">
        <v>650</v>
      </c>
      <c r="K22" s="72">
        <v>5</v>
      </c>
      <c r="L22" s="72">
        <v>2</v>
      </c>
      <c r="M22" s="73">
        <v>710169</v>
      </c>
      <c r="N22" s="22">
        <v>304</v>
      </c>
      <c r="O22" s="16">
        <v>304000</v>
      </c>
      <c r="P22" s="16">
        <v>304000</v>
      </c>
      <c r="Q22" s="16"/>
      <c r="R22" s="66">
        <f t="shared" si="1"/>
        <v>304</v>
      </c>
      <c r="S22" s="63">
        <v>304</v>
      </c>
      <c r="T22" s="63">
        <v>0</v>
      </c>
      <c r="U22" s="13"/>
      <c r="V22" s="1"/>
      <c r="W22" s="1"/>
      <c r="X22" s="1"/>
      <c r="Y22" s="1"/>
      <c r="Z22" s="1"/>
    </row>
    <row r="23" spans="1:26" ht="23.25" customHeight="1" x14ac:dyDescent="0.25">
      <c r="A23" s="25"/>
      <c r="B23" s="105" t="s">
        <v>7</v>
      </c>
      <c r="C23" s="105"/>
      <c r="D23" s="105"/>
      <c r="E23" s="105"/>
      <c r="F23" s="105"/>
      <c r="G23" s="105"/>
      <c r="H23" s="105"/>
      <c r="I23" s="105"/>
      <c r="J23" s="24">
        <v>650</v>
      </c>
      <c r="K23" s="72">
        <v>5</v>
      </c>
      <c r="L23" s="72">
        <v>3</v>
      </c>
      <c r="M23" s="73">
        <v>710157</v>
      </c>
      <c r="N23" s="22">
        <v>3363.6</v>
      </c>
      <c r="O23" s="16">
        <v>342838.82</v>
      </c>
      <c r="P23" s="16">
        <v>342838.82</v>
      </c>
      <c r="Q23" s="16"/>
      <c r="R23" s="66">
        <f t="shared" si="1"/>
        <v>1095.5999999999999</v>
      </c>
      <c r="S23" s="63">
        <v>1095.5999999999999</v>
      </c>
      <c r="T23" s="63">
        <v>0</v>
      </c>
      <c r="U23" s="13"/>
      <c r="V23" s="1"/>
      <c r="W23" s="1"/>
      <c r="X23" s="1"/>
      <c r="Y23" s="1"/>
      <c r="Z23" s="1"/>
    </row>
    <row r="24" spans="1:26" ht="23.25" customHeight="1" x14ac:dyDescent="0.25">
      <c r="A24" s="12"/>
      <c r="B24" s="30"/>
      <c r="C24" s="103" t="s">
        <v>6</v>
      </c>
      <c r="D24" s="103"/>
      <c r="E24" s="103"/>
      <c r="F24" s="103"/>
      <c r="G24" s="103"/>
      <c r="H24" s="103"/>
      <c r="I24" s="104"/>
      <c r="J24" s="74">
        <v>650</v>
      </c>
      <c r="K24" s="75">
        <v>10</v>
      </c>
      <c r="L24" s="75" t="s">
        <v>2</v>
      </c>
      <c r="M24" s="76">
        <v>710101</v>
      </c>
      <c r="N24" s="77">
        <v>120</v>
      </c>
      <c r="O24" s="78">
        <v>0</v>
      </c>
      <c r="P24" s="78">
        <v>0</v>
      </c>
      <c r="Q24" s="79"/>
      <c r="R24" s="80">
        <f t="shared" si="1"/>
        <v>120</v>
      </c>
      <c r="S24" s="81">
        <v>120</v>
      </c>
      <c r="T24" s="82">
        <v>0</v>
      </c>
      <c r="U24" s="13"/>
      <c r="V24" s="1"/>
      <c r="W24" s="1"/>
      <c r="X24" s="1"/>
      <c r="Y24" s="1"/>
      <c r="Z24" s="1"/>
    </row>
    <row r="25" spans="1:26" ht="23.25" customHeight="1" x14ac:dyDescent="0.25">
      <c r="A25" s="25"/>
      <c r="B25" s="105" t="s">
        <v>5</v>
      </c>
      <c r="C25" s="105"/>
      <c r="D25" s="105"/>
      <c r="E25" s="105"/>
      <c r="F25" s="105"/>
      <c r="G25" s="105"/>
      <c r="H25" s="105"/>
      <c r="I25" s="105"/>
      <c r="J25" s="24">
        <v>650</v>
      </c>
      <c r="K25" s="72">
        <v>10</v>
      </c>
      <c r="L25" s="72">
        <v>1</v>
      </c>
      <c r="M25" s="73">
        <v>710101</v>
      </c>
      <c r="N25" s="22">
        <v>120</v>
      </c>
      <c r="O25" s="16">
        <v>0</v>
      </c>
      <c r="P25" s="16">
        <v>0</v>
      </c>
      <c r="Q25" s="16"/>
      <c r="R25" s="66">
        <f t="shared" si="1"/>
        <v>120</v>
      </c>
      <c r="S25" s="63">
        <v>120</v>
      </c>
      <c r="T25" s="63">
        <v>0</v>
      </c>
      <c r="U25" s="13"/>
      <c r="V25" s="1"/>
      <c r="W25" s="1"/>
      <c r="X25" s="1"/>
      <c r="Y25" s="1"/>
      <c r="Z25" s="1"/>
    </row>
    <row r="26" spans="1:26" ht="45.75" customHeight="1" x14ac:dyDescent="0.25">
      <c r="A26" s="12"/>
      <c r="B26" s="30"/>
      <c r="C26" s="103" t="s">
        <v>4</v>
      </c>
      <c r="D26" s="103"/>
      <c r="E26" s="103"/>
      <c r="F26" s="103"/>
      <c r="G26" s="103"/>
      <c r="H26" s="103"/>
      <c r="I26" s="104"/>
      <c r="J26" s="74">
        <v>650</v>
      </c>
      <c r="K26" s="75">
        <v>14</v>
      </c>
      <c r="L26" s="75" t="s">
        <v>2</v>
      </c>
      <c r="M26" s="76">
        <v>710103</v>
      </c>
      <c r="N26" s="77">
        <v>7385.1</v>
      </c>
      <c r="O26" s="78">
        <v>7336524.7199999997</v>
      </c>
      <c r="P26" s="78">
        <v>7361605.7599999998</v>
      </c>
      <c r="Q26" s="79"/>
      <c r="R26" s="80">
        <f>SUM(R27)</f>
        <v>731.7</v>
      </c>
      <c r="S26" s="81">
        <f>SUM(S27)</f>
        <v>731.7</v>
      </c>
      <c r="T26" s="82">
        <v>0</v>
      </c>
      <c r="U26" s="13"/>
      <c r="V26" s="1"/>
      <c r="W26" s="1"/>
      <c r="X26" s="1"/>
      <c r="Y26" s="1"/>
      <c r="Z26" s="1"/>
    </row>
    <row r="27" spans="1:26" ht="23.25" customHeight="1" x14ac:dyDescent="0.25">
      <c r="A27" s="25"/>
      <c r="B27" s="105" t="s">
        <v>3</v>
      </c>
      <c r="C27" s="105"/>
      <c r="D27" s="105"/>
      <c r="E27" s="105"/>
      <c r="F27" s="106"/>
      <c r="G27" s="106"/>
      <c r="H27" s="106"/>
      <c r="I27" s="107"/>
      <c r="J27" s="27">
        <v>650</v>
      </c>
      <c r="K27" s="26">
        <v>14</v>
      </c>
      <c r="L27" s="26">
        <v>3</v>
      </c>
      <c r="M27" s="23">
        <v>710103</v>
      </c>
      <c r="N27" s="22">
        <v>7385.1</v>
      </c>
      <c r="O27" s="16">
        <v>7336524.7199999997</v>
      </c>
      <c r="P27" s="16">
        <v>7361605.7599999998</v>
      </c>
      <c r="Q27" s="21"/>
      <c r="R27" s="61">
        <f t="shared" si="1"/>
        <v>731.7</v>
      </c>
      <c r="S27" s="62">
        <v>731.7</v>
      </c>
      <c r="T27" s="63">
        <v>0</v>
      </c>
      <c r="U27" s="13"/>
      <c r="V27" s="1"/>
      <c r="W27" s="1"/>
      <c r="X27" s="1"/>
      <c r="Y27" s="1"/>
      <c r="Z27" s="1"/>
    </row>
    <row r="28" spans="1:26" ht="409.6" hidden="1" customHeight="1" x14ac:dyDescent="0.25">
      <c r="A28" s="12"/>
      <c r="B28" s="20"/>
      <c r="C28" s="20"/>
      <c r="D28" s="20"/>
      <c r="E28" s="20"/>
      <c r="F28" s="20"/>
      <c r="G28" s="20"/>
      <c r="H28" s="20"/>
      <c r="I28" s="19"/>
      <c r="J28" s="17">
        <v>650</v>
      </c>
      <c r="K28" s="18">
        <v>0</v>
      </c>
      <c r="L28" s="18">
        <v>1403</v>
      </c>
      <c r="M28" s="16">
        <v>710103</v>
      </c>
      <c r="N28" s="15">
        <v>33857.4</v>
      </c>
      <c r="O28" s="14">
        <v>29888969.879999999</v>
      </c>
      <c r="P28" s="14">
        <v>29925250.920000002</v>
      </c>
      <c r="Q28" s="14"/>
      <c r="R28" s="61">
        <f t="shared" si="1"/>
        <v>33857.300000000003</v>
      </c>
      <c r="S28" s="65">
        <v>33532.5</v>
      </c>
      <c r="T28" s="63">
        <v>324.8</v>
      </c>
      <c r="U28" s="13"/>
      <c r="V28" s="11"/>
      <c r="W28" s="11"/>
      <c r="X28" s="11"/>
      <c r="Y28" s="11"/>
      <c r="Z28" s="11"/>
    </row>
    <row r="29" spans="1:26" ht="24" customHeight="1" x14ac:dyDescent="0.25">
      <c r="A29" s="12" t="s">
        <v>1</v>
      </c>
      <c r="B29" s="12"/>
      <c r="C29" s="12"/>
      <c r="D29" s="12"/>
      <c r="E29" s="12"/>
      <c r="F29" s="12"/>
      <c r="G29" s="12"/>
      <c r="H29" s="12"/>
      <c r="I29" s="57" t="s">
        <v>0</v>
      </c>
      <c r="J29" s="58"/>
      <c r="K29" s="59"/>
      <c r="L29" s="59"/>
      <c r="M29" s="16"/>
      <c r="N29" s="15">
        <v>33857.4</v>
      </c>
      <c r="O29" s="14"/>
      <c r="P29" s="14"/>
      <c r="Q29" s="14"/>
      <c r="R29" s="66">
        <f>SUM(R7+R12+R14+R18+R20+R24+R26)</f>
        <v>32103.600000000002</v>
      </c>
      <c r="S29" s="66">
        <f>SUM(S7+S12+S14+S18+S20+S24+S26)</f>
        <v>31737.800000000003</v>
      </c>
      <c r="T29" s="66">
        <f>SUM(T12+T14)</f>
        <v>365.8</v>
      </c>
      <c r="U29" s="11"/>
      <c r="V29" s="11"/>
      <c r="W29" s="11"/>
      <c r="X29" s="11"/>
      <c r="Y29" s="11"/>
      <c r="Z29" s="11"/>
    </row>
    <row r="30" spans="1:26" ht="25.5" customHeight="1" x14ac:dyDescent="0.2">
      <c r="A30" s="7"/>
      <c r="B30" s="10"/>
      <c r="C30" s="10"/>
      <c r="D30" s="10"/>
      <c r="E30" s="9"/>
      <c r="F30" s="9"/>
      <c r="G30" s="9"/>
      <c r="H30" s="3"/>
      <c r="I30" s="6"/>
      <c r="J30" s="8"/>
      <c r="K30" s="4"/>
      <c r="L30" s="4"/>
      <c r="M30" s="3"/>
      <c r="N30" s="3"/>
      <c r="O30" s="3"/>
      <c r="P30" s="3"/>
      <c r="Q30" s="3"/>
      <c r="R30" s="3"/>
      <c r="S30" s="2"/>
      <c r="T30" s="2"/>
      <c r="U30" s="1"/>
      <c r="V30" s="1"/>
      <c r="W30" s="1"/>
      <c r="X30" s="1"/>
      <c r="Y30" s="1"/>
      <c r="Z30" s="1"/>
    </row>
    <row r="31" spans="1:26" ht="11.25" customHeight="1" x14ac:dyDescent="0.2">
      <c r="A31" s="7"/>
      <c r="B31" s="3"/>
      <c r="C31" s="3"/>
      <c r="D31" s="3"/>
      <c r="E31" s="3"/>
      <c r="F31" s="3"/>
      <c r="G31" s="3"/>
      <c r="H31" s="3"/>
      <c r="I31" s="6"/>
      <c r="J31" s="5"/>
      <c r="K31" s="4"/>
      <c r="L31" s="4"/>
      <c r="M31" s="3"/>
      <c r="N31" s="3"/>
      <c r="O31" s="3"/>
      <c r="P31" s="3"/>
      <c r="Q31" s="3"/>
      <c r="R31" s="3"/>
      <c r="S31" s="2"/>
      <c r="T31" s="2"/>
      <c r="U31" s="1"/>
      <c r="V31" s="1"/>
      <c r="W31" s="1"/>
      <c r="X31" s="1"/>
      <c r="Y31" s="1"/>
      <c r="Z31" s="1"/>
    </row>
  </sheetData>
  <mergeCells count="22">
    <mergeCell ref="S1:T1"/>
    <mergeCell ref="C24:I24"/>
    <mergeCell ref="C26:I26"/>
    <mergeCell ref="B25:I25"/>
    <mergeCell ref="C18:I18"/>
    <mergeCell ref="B15:I15"/>
    <mergeCell ref="B16:I16"/>
    <mergeCell ref="B17:I17"/>
    <mergeCell ref="B8:I8"/>
    <mergeCell ref="B9:I9"/>
    <mergeCell ref="B10:I10"/>
    <mergeCell ref="B11:I11"/>
    <mergeCell ref="I2:T2"/>
    <mergeCell ref="B6:I6"/>
    <mergeCell ref="C7:I7"/>
    <mergeCell ref="C12:I12"/>
    <mergeCell ref="C14:I14"/>
    <mergeCell ref="B27:I27"/>
    <mergeCell ref="B19:I19"/>
    <mergeCell ref="B22:I22"/>
    <mergeCell ref="B23:I23"/>
    <mergeCell ref="C20:I20"/>
  </mergeCells>
  <pageMargins left="0.25" right="0.25" top="0.75" bottom="0.75" header="0.3" footer="0.3"/>
  <pageSetup paperSize="9" scale="56" fitToWidth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Лукашева</dc:creator>
  <cp:lastModifiedBy>User</cp:lastModifiedBy>
  <cp:lastPrinted>2024-03-01T04:42:51Z</cp:lastPrinted>
  <dcterms:created xsi:type="dcterms:W3CDTF">2022-11-10T04:47:11Z</dcterms:created>
  <dcterms:modified xsi:type="dcterms:W3CDTF">2024-03-01T04:43:15Z</dcterms:modified>
</cp:coreProperties>
</file>